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440" windowHeight="9735"/>
  </bookViews>
  <sheets>
    <sheet name="апрель" sheetId="1" r:id="rId1"/>
  </sheets>
  <calcPr calcId="144525"/>
</workbook>
</file>

<file path=xl/calcChain.xml><?xml version="1.0" encoding="utf-8"?>
<calcChain xmlns="http://schemas.openxmlformats.org/spreadsheetml/2006/main">
  <c r="B9" i="1" l="1"/>
  <c r="C9" i="1" l="1"/>
  <c r="D9" i="1" l="1"/>
  <c r="C33" i="1" l="1"/>
  <c r="C21" i="1" l="1"/>
  <c r="D28" i="1"/>
  <c r="B33" i="1" l="1"/>
  <c r="B21" i="1" l="1"/>
  <c r="D14" i="1" l="1"/>
  <c r="D15" i="1" l="1"/>
  <c r="D16" i="1"/>
  <c r="D17" i="1"/>
  <c r="D24" i="1" l="1"/>
  <c r="D25" i="1"/>
  <c r="D10" i="1" l="1"/>
  <c r="D12" i="1"/>
  <c r="D27" i="1" l="1"/>
  <c r="D23" i="1" l="1"/>
  <c r="D26" i="1"/>
  <c r="D30" i="1"/>
  <c r="D31" i="1"/>
  <c r="D32" i="1"/>
  <c r="D11" i="1"/>
  <c r="D13" i="1"/>
  <c r="D20" i="1"/>
  <c r="D33" i="1" l="1"/>
  <c r="D21" i="1"/>
  <c r="C34" i="1"/>
  <c r="B34" i="1" l="1"/>
</calcChain>
</file>

<file path=xl/sharedStrings.xml><?xml version="1.0" encoding="utf-8"?>
<sst xmlns="http://schemas.openxmlformats.org/spreadsheetml/2006/main" count="41" uniqueCount="41">
  <si>
    <t/>
  </si>
  <si>
    <t xml:space="preserve"> Месячный отчет</t>
  </si>
  <si>
    <t xml:space="preserve"> об исполнении бюджета</t>
  </si>
  <si>
    <t>Ед.Изм.: руб.</t>
  </si>
  <si>
    <t>Вид дохода</t>
  </si>
  <si>
    <t>Уточ. план на год</t>
  </si>
  <si>
    <t xml:space="preserve">Кассовые расходы </t>
  </si>
  <si>
    <t>% испол-я к плану на год</t>
  </si>
  <si>
    <t>НАЛОГОВЫЕ И НЕНАЛОГОВЫЕ ДОХОДЫ</t>
  </si>
  <si>
    <t>ГОСУДАРСТВЕННАЯ ПОШЛИНА</t>
  </si>
  <si>
    <t>БЕЗВОЗМЕЗДНЫЕ ПОСТУПЛЕНИЯ</t>
  </si>
  <si>
    <t>ДОХОДЫ</t>
  </si>
  <si>
    <t>ИТОГО ДОХОДЫ</t>
  </si>
  <si>
    <t>КУЛЬТУРА, КИНЕМАТОГРАФИЯ</t>
  </si>
  <si>
    <t>РАСХОДЫ</t>
  </si>
  <si>
    <t>ИТОГО РАСХОДЫ</t>
  </si>
  <si>
    <t>ДЕФИЦИТ/ПРОФИЦИТ</t>
  </si>
  <si>
    <t>НАЛОГИ НА ИМУЩЕСТВО</t>
  </si>
  <si>
    <t>НДФЛ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</si>
  <si>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</si>
  <si>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</si>
  <si>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</si>
  <si>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Мобилизационная и вневойсковая подготовка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</si>
  <si>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</si>
  <si>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</si>
  <si>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</si>
  <si>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охраны окружающей среды</t>
  </si>
  <si>
    <t>8(34751) 2-26-18</t>
  </si>
  <si>
    <t>ЕСХН</t>
  </si>
  <si>
    <t>ДОХОДЫ ОТ СДАЧИ В АРЕНДУ</t>
  </si>
  <si>
    <t>Бюджет сельского поселения Темясовский сельсовет муниципального района Баймакский район Республики Башкортостан</t>
  </si>
  <si>
    <t>Другие вопросы в области национальной экономики</t>
  </si>
  <si>
    <t>ДОХОДЫ ОТ ПРОДАЖИ МАТЕРИАЛЬНЫХ И НЕМАТЕРИАЛЬНЫХ АКТИВОВ</t>
  </si>
  <si>
    <t>ПРОЧИЕ НЕНАЛОГОВЫЕ ДОХОДЫ</t>
  </si>
  <si>
    <t>ДОХОДЫ ОТ ОКАЗАНИЯ ПЛАТНЫХ УСЛУГ И КОМПЕНСАЦИЯ ЗАТРАТ ГОСУДАРСТВА</t>
  </si>
  <si>
    <t xml:space="preserve">ЗЕМЕЛЬНЫЙ НАЛОГ </t>
  </si>
  <si>
    <t>ДОХОДЫ ОТ ИСПОЛЬЗОВАНИЯ ИМУЩЕСТВА,НАХОДЯЩЕГОСЯ В ГОСУДАРСТВЕННОЙ И МУНИЦИПАЛЬНОЙ СОБСТВЕННОСТИ</t>
  </si>
  <si>
    <t>на 01 июня 2022 года</t>
  </si>
  <si>
    <t>Исп. Каскинова Ю.А.</t>
  </si>
  <si>
    <t>Мухитов Д.Т.</t>
  </si>
  <si>
    <t>Вр.и.о.главы сельского поселения: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</si>
</sst>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center" shrinkToFit="1"/>
    </xf>
    <xf numFmtId="2" fontId="6" fillId="2" borderId="2" xfId="0" applyNumberFormat="1" applyFont="1" applyFill="1" applyBorder="1" applyAlignment="1">
      <alignment horizontal="right" vertical="center" shrinkToFit="1"/>
    </xf>
    <xf numFmtId="0" fontId="6" fillId="2" borderId="2" xfId="0" quotePrefix="1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right" vertical="center" shrinkToFit="1"/>
    </xf>
    <xf numFmtId="4" fontId="5" fillId="2" borderId="2" xfId="0" applyNumberFormat="1" applyFont="1" applyFill="1" applyBorder="1" applyAlignment="1">
      <alignment horizontal="right" vertical="center" shrinkToFit="1"/>
    </xf>
    <xf numFmtId="0" fontId="7" fillId="2" borderId="0" xfId="0" applyFont="1" applyFill="1"/>
    <xf numFmtId="0" fontId="8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right" vertical="center" shrinkToFit="1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/>
    <xf numFmtId="4" fontId="6" fillId="2" borderId="2" xfId="0" applyNumberFormat="1" applyFont="1" applyFill="1" applyBorder="1" applyAlignment="1">
      <alignment vertical="center" shrinkToFit="1"/>
    </xf>
    <xf numFmtId="43" fontId="6" fillId="2" borderId="2" xfId="1" applyFont="1" applyFill="1" applyBorder="1" applyAlignment="1">
      <alignment horizontal="right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49" fontId="5" fillId="2" borderId="0" xfId="0" applyNumberFormat="1" applyFont="1" applyFill="1" applyAlignment="1">
      <alignment horizontal="right" vertical="center" shrinkToFit="1"/>
    </xf>
    <xf numFmtId="0" fontId="6" fillId="2" borderId="0" xfId="0" applyFont="1" applyFill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A37" sqref="A37"/>
    </sheetView>
  </sheetViews>
  <sheetFormatPr defaultRowHeight="15" x14ac:dyDescent="0.25"/>
  <cols>
    <col min="1" max="1" width="45.42578125" customWidth="1"/>
    <col min="2" max="3" width="15.5703125" customWidth="1"/>
    <col min="4" max="4" width="9.28515625" customWidth="1"/>
  </cols>
  <sheetData>
    <row r="1" spans="1:11" x14ac:dyDescent="0.25">
      <c r="A1" s="22" t="s">
        <v>1</v>
      </c>
      <c r="B1" s="23"/>
      <c r="C1" s="23"/>
      <c r="D1" s="23"/>
      <c r="E1" s="3"/>
      <c r="F1" s="4"/>
      <c r="G1" s="4"/>
      <c r="H1" s="4"/>
      <c r="I1" s="4"/>
      <c r="J1" s="4"/>
      <c r="K1" s="4"/>
    </row>
    <row r="2" spans="1:11" x14ac:dyDescent="0.25">
      <c r="A2" s="22" t="s">
        <v>2</v>
      </c>
      <c r="B2" s="23"/>
      <c r="C2" s="23"/>
      <c r="D2" s="23"/>
      <c r="E2" s="3"/>
      <c r="F2" s="4"/>
      <c r="G2" s="4"/>
      <c r="H2" s="4"/>
      <c r="I2" s="4"/>
      <c r="J2" s="4"/>
      <c r="K2" s="4"/>
    </row>
    <row r="3" spans="1:11" x14ac:dyDescent="0.25">
      <c r="A3" s="22" t="s">
        <v>30</v>
      </c>
      <c r="B3" s="23"/>
      <c r="C3" s="23"/>
      <c r="D3" s="23"/>
      <c r="E3" s="3"/>
      <c r="F3" s="4"/>
      <c r="G3" s="4"/>
      <c r="H3" s="4"/>
      <c r="I3" s="4"/>
      <c r="J3" s="4"/>
      <c r="K3" s="4"/>
    </row>
    <row r="4" spans="1:11" x14ac:dyDescent="0.25">
      <c r="A4" s="22" t="s">
        <v>37</v>
      </c>
      <c r="B4" s="23"/>
      <c r="C4" s="23"/>
      <c r="D4" s="23"/>
      <c r="E4" s="3"/>
      <c r="F4" s="4"/>
      <c r="G4" s="4"/>
      <c r="H4" s="4"/>
      <c r="I4" s="4"/>
      <c r="J4" s="4"/>
      <c r="K4" s="4"/>
    </row>
    <row r="5" spans="1:11" x14ac:dyDescent="0.25">
      <c r="A5" s="22" t="s">
        <v>0</v>
      </c>
      <c r="B5" s="23"/>
      <c r="C5" s="23"/>
      <c r="D5" s="23"/>
      <c r="E5" s="3"/>
      <c r="F5" s="4"/>
      <c r="G5" s="4"/>
      <c r="H5" s="4"/>
      <c r="I5" s="4"/>
      <c r="J5" s="4"/>
      <c r="K5" s="4"/>
    </row>
    <row r="6" spans="1:11" x14ac:dyDescent="0.25">
      <c r="A6" s="24" t="s">
        <v>3</v>
      </c>
      <c r="B6" s="25"/>
      <c r="C6" s="25"/>
      <c r="D6" s="25"/>
      <c r="E6" s="6"/>
      <c r="F6" s="4"/>
      <c r="G6" s="4"/>
      <c r="H6" s="4"/>
      <c r="I6" s="4"/>
      <c r="J6" s="4"/>
      <c r="K6" s="4"/>
    </row>
    <row r="7" spans="1:11" ht="30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6"/>
      <c r="F7" s="4"/>
      <c r="G7" s="4"/>
      <c r="H7" s="4"/>
      <c r="I7" s="4"/>
      <c r="J7" s="4"/>
      <c r="K7" s="4"/>
    </row>
    <row r="8" spans="1:11" ht="15.75" customHeight="1" x14ac:dyDescent="0.25">
      <c r="A8" s="26" t="s">
        <v>11</v>
      </c>
      <c r="B8" s="27"/>
      <c r="C8" s="27"/>
      <c r="D8" s="28"/>
      <c r="E8" s="6"/>
      <c r="F8" s="4"/>
      <c r="G8" s="4"/>
      <c r="H8" s="4"/>
      <c r="I8" s="4"/>
      <c r="J8" s="4"/>
      <c r="K8" s="4"/>
    </row>
    <row r="9" spans="1:11" x14ac:dyDescent="0.25">
      <c r="A9" s="8" t="s">
        <v>8</v>
      </c>
      <c r="B9" s="9">
        <f>B10+B11+B12+B13+B14+B15+B16+B17+B18+B19</f>
        <v>3679425</v>
      </c>
      <c r="C9" s="9">
        <f>C10+C11+C12+C13+C14+C15+C16+C17+C18+C19</f>
        <v>803527.88000000012</v>
      </c>
      <c r="D9" s="10">
        <f t="shared" ref="D9:D21" si="0">C9/B9*100</f>
        <v>21.838408990535211</v>
      </c>
      <c r="E9" s="6"/>
      <c r="F9" s="4"/>
      <c r="G9" s="4"/>
      <c r="H9" s="4"/>
      <c r="I9" s="4"/>
      <c r="J9" s="4"/>
      <c r="K9" s="4"/>
    </row>
    <row r="10" spans="1:11" x14ac:dyDescent="0.25">
      <c r="A10" s="8" t="s">
        <v>18</v>
      </c>
      <c r="B10" s="9">
        <v>377600</v>
      </c>
      <c r="C10" s="20">
        <v>168230.33</v>
      </c>
      <c r="D10" s="10">
        <f t="shared" si="0"/>
        <v>44.552523834745763</v>
      </c>
      <c r="E10" s="6"/>
      <c r="F10" s="4"/>
      <c r="G10" s="4"/>
      <c r="H10" s="4"/>
      <c r="I10" s="4"/>
      <c r="J10" s="4"/>
      <c r="K10" s="4"/>
    </row>
    <row r="11" spans="1:11" s="1" customFormat="1" x14ac:dyDescent="0.25">
      <c r="A11" s="11" t="s">
        <v>17</v>
      </c>
      <c r="B11" s="9">
        <v>650000</v>
      </c>
      <c r="C11" s="9">
        <v>27760.31</v>
      </c>
      <c r="D11" s="10">
        <f t="shared" si="0"/>
        <v>4.2708169230769233</v>
      </c>
      <c r="E11" s="6"/>
      <c r="F11" s="4"/>
      <c r="G11" s="4"/>
      <c r="H11" s="4"/>
      <c r="I11" s="4"/>
      <c r="J11" s="4"/>
      <c r="K11" s="4"/>
    </row>
    <row r="12" spans="1:11" s="2" customFormat="1" x14ac:dyDescent="0.25">
      <c r="A12" s="8" t="s">
        <v>35</v>
      </c>
      <c r="B12" s="9">
        <v>1814600</v>
      </c>
      <c r="C12" s="9">
        <v>264292.58</v>
      </c>
      <c r="D12" s="10">
        <f t="shared" ref="D12" si="1">C12/B12*100</f>
        <v>14.564784525515265</v>
      </c>
      <c r="E12" s="6"/>
      <c r="F12" s="4"/>
      <c r="G12" s="4"/>
      <c r="H12" s="4"/>
      <c r="I12" s="4"/>
      <c r="J12" s="4"/>
      <c r="K12" s="4"/>
    </row>
    <row r="13" spans="1:11" x14ac:dyDescent="0.25">
      <c r="A13" s="8" t="s">
        <v>9</v>
      </c>
      <c r="B13" s="9">
        <v>40000</v>
      </c>
      <c r="C13" s="9">
        <v>22200</v>
      </c>
      <c r="D13" s="10">
        <f t="shared" si="0"/>
        <v>55.500000000000007</v>
      </c>
      <c r="E13" s="6"/>
      <c r="F13" s="4"/>
      <c r="G13" s="4"/>
      <c r="H13" s="4"/>
      <c r="I13" s="4"/>
      <c r="J13" s="4"/>
      <c r="K13" s="4"/>
    </row>
    <row r="14" spans="1:11" ht="21.75" customHeight="1" x14ac:dyDescent="0.25">
      <c r="A14" s="8" t="s">
        <v>29</v>
      </c>
      <c r="B14" s="9">
        <v>67225</v>
      </c>
      <c r="C14" s="9">
        <v>170818.92</v>
      </c>
      <c r="D14" s="10">
        <f t="shared" si="0"/>
        <v>254.10029007065825</v>
      </c>
      <c r="E14" s="6"/>
      <c r="F14" s="4"/>
      <c r="G14" s="4"/>
      <c r="H14" s="4"/>
      <c r="I14" s="4"/>
      <c r="J14" s="4"/>
      <c r="K14" s="4"/>
    </row>
    <row r="15" spans="1:11" s="2" customFormat="1" ht="24.75" customHeight="1" x14ac:dyDescent="0.25">
      <c r="A15" s="8" t="s">
        <v>28</v>
      </c>
      <c r="B15" s="9">
        <v>60000</v>
      </c>
      <c r="C15" s="9">
        <v>107783.3</v>
      </c>
      <c r="D15" s="10">
        <f t="shared" si="0"/>
        <v>179.63883333333334</v>
      </c>
      <c r="E15" s="6"/>
      <c r="F15" s="4"/>
      <c r="G15" s="4"/>
      <c r="H15" s="4"/>
      <c r="I15" s="4"/>
      <c r="J15" s="4"/>
      <c r="K15" s="4"/>
    </row>
    <row r="16" spans="1:11" s="2" customFormat="1" ht="24.75" customHeight="1" x14ac:dyDescent="0.25">
      <c r="A16" s="8" t="s">
        <v>33</v>
      </c>
      <c r="B16" s="12">
        <v>150000</v>
      </c>
      <c r="C16" s="9">
        <v>0</v>
      </c>
      <c r="D16" s="10">
        <f t="shared" si="0"/>
        <v>0</v>
      </c>
      <c r="E16" s="6"/>
      <c r="F16" s="4"/>
      <c r="G16" s="4"/>
      <c r="H16" s="4"/>
      <c r="I16" s="4"/>
      <c r="J16" s="4"/>
      <c r="K16" s="4"/>
    </row>
    <row r="17" spans="1:11" s="2" customFormat="1" ht="24.75" customHeight="1" x14ac:dyDescent="0.25">
      <c r="A17" s="8" t="s">
        <v>34</v>
      </c>
      <c r="B17" s="9">
        <v>20000</v>
      </c>
      <c r="C17" s="9">
        <v>42442.44</v>
      </c>
      <c r="D17" s="10">
        <f t="shared" si="0"/>
        <v>212.2122</v>
      </c>
      <c r="E17" s="6"/>
      <c r="F17" s="4"/>
      <c r="G17" s="4"/>
      <c r="H17" s="4"/>
      <c r="I17" s="4"/>
      <c r="J17" s="4"/>
      <c r="K17" s="4"/>
    </row>
    <row r="18" spans="1:11" s="2" customFormat="1" ht="24.75" customHeight="1" x14ac:dyDescent="0.25">
      <c r="A18" s="8" t="s">
        <v>32</v>
      </c>
      <c r="B18" s="9">
        <v>500000</v>
      </c>
      <c r="C18" s="9">
        <v>0</v>
      </c>
      <c r="D18" s="10">
        <v>0</v>
      </c>
      <c r="E18" s="6"/>
      <c r="F18" s="4"/>
      <c r="G18" s="4"/>
      <c r="H18" s="4"/>
      <c r="I18" s="4"/>
      <c r="J18" s="4"/>
      <c r="K18" s="4"/>
    </row>
    <row r="19" spans="1:11" s="2" customFormat="1" ht="32.25" customHeight="1" x14ac:dyDescent="0.25">
      <c r="A19" s="8" t="s">
        <v>36</v>
      </c>
      <c r="B19" s="9"/>
      <c r="C19" s="9"/>
      <c r="D19" s="10"/>
      <c r="E19" s="6"/>
      <c r="F19" s="4"/>
      <c r="G19" s="4"/>
      <c r="H19" s="4"/>
      <c r="I19" s="4"/>
      <c r="J19" s="4"/>
      <c r="K19" s="4"/>
    </row>
    <row r="20" spans="1:11" x14ac:dyDescent="0.25">
      <c r="A20" s="8" t="s">
        <v>10</v>
      </c>
      <c r="B20" s="9">
        <v>4957936</v>
      </c>
      <c r="C20" s="9">
        <v>3547340</v>
      </c>
      <c r="D20" s="10">
        <f t="shared" si="0"/>
        <v>71.548725114644483</v>
      </c>
      <c r="E20" s="6"/>
      <c r="F20" s="4"/>
      <c r="G20" s="4"/>
      <c r="H20" s="4"/>
      <c r="I20" s="4"/>
      <c r="J20" s="4"/>
      <c r="K20" s="4"/>
    </row>
    <row r="21" spans="1:11" x14ac:dyDescent="0.25">
      <c r="A21" s="7" t="s">
        <v>12</v>
      </c>
      <c r="B21" s="13">
        <f>B9+B20</f>
        <v>8637361</v>
      </c>
      <c r="C21" s="13">
        <f>C9+C20+C18</f>
        <v>4350867.88</v>
      </c>
      <c r="D21" s="10">
        <f t="shared" si="0"/>
        <v>50.372652943416398</v>
      </c>
      <c r="E21" s="6"/>
      <c r="F21" s="4"/>
      <c r="G21" s="4"/>
      <c r="H21" s="4"/>
      <c r="I21" s="4"/>
      <c r="J21" s="4"/>
      <c r="K21" s="4"/>
    </row>
    <row r="22" spans="1:11" x14ac:dyDescent="0.25">
      <c r="A22" s="29" t="s">
        <v>14</v>
      </c>
      <c r="B22" s="29"/>
      <c r="C22" s="29"/>
      <c r="D22" s="29"/>
      <c r="E22" s="6"/>
      <c r="F22" s="4"/>
      <c r="G22" s="4"/>
      <c r="H22" s="4"/>
      <c r="I22" s="4"/>
      <c r="J22" s="4"/>
      <c r="K22" s="4"/>
    </row>
    <row r="23" spans="1:11" ht="22.5" x14ac:dyDescent="0.25">
      <c r="A23" s="11" t="s">
        <v>19</v>
      </c>
      <c r="B23" s="10">
        <v>866052</v>
      </c>
      <c r="C23" s="9">
        <v>324620.57</v>
      </c>
      <c r="D23" s="10">
        <f>C23/B23*100</f>
        <v>37.482803572995614</v>
      </c>
      <c r="E23" s="14"/>
      <c r="F23" s="4"/>
      <c r="G23" s="4"/>
      <c r="H23" s="4"/>
      <c r="I23" s="4"/>
      <c r="J23" s="4"/>
      <c r="K23" s="4"/>
    </row>
    <row r="24" spans="1:11" ht="33.75" x14ac:dyDescent="0.25">
      <c r="A24" s="11" t="s">
        <v>20</v>
      </c>
      <c r="B24" s="9">
        <v>3480991.86</v>
      </c>
      <c r="C24" s="9">
        <v>1333778.92</v>
      </c>
      <c r="D24" s="10">
        <f t="shared" ref="D24:D25" si="2">C24/B24*100</f>
        <v>38.316059722127591</v>
      </c>
      <c r="E24" s="14"/>
      <c r="F24" s="4"/>
      <c r="G24" s="4"/>
      <c r="H24" s="4"/>
      <c r="I24" s="4"/>
      <c r="J24" s="4"/>
      <c r="K24" s="4"/>
    </row>
    <row r="25" spans="1:11" x14ac:dyDescent="0.25">
      <c r="A25" s="11" t="s">
        <v>21</v>
      </c>
      <c r="B25" s="9">
        <v>3000</v>
      </c>
      <c r="C25" s="9"/>
      <c r="D25" s="10">
        <f t="shared" si="2"/>
        <v>0</v>
      </c>
      <c r="E25" s="14"/>
      <c r="F25" s="4"/>
      <c r="G25" s="4"/>
      <c r="H25" s="4"/>
      <c r="I25" s="4"/>
      <c r="J25" s="4"/>
      <c r="K25" s="4"/>
    </row>
    <row r="26" spans="1:11" x14ac:dyDescent="0.25">
      <c r="A26" s="11" t="s">
        <v>22</v>
      </c>
      <c r="B26" s="9">
        <v>415600</v>
      </c>
      <c r="C26" s="9">
        <v>112222.65</v>
      </c>
      <c r="D26" s="10">
        <f t="shared" ref="D26:D32" si="3">C26/B26*100</f>
        <v>27.002562560153994</v>
      </c>
      <c r="E26" s="14"/>
      <c r="F26" s="4"/>
      <c r="G26" s="4"/>
      <c r="H26" s="4"/>
      <c r="I26" s="4"/>
      <c r="J26" s="4"/>
      <c r="K26" s="4"/>
    </row>
    <row r="27" spans="1:11" s="2" customFormat="1" x14ac:dyDescent="0.25">
      <c r="A27" s="11" t="s">
        <v>23</v>
      </c>
      <c r="B27" s="9">
        <v>1584500</v>
      </c>
      <c r="C27" s="20">
        <v>955542.07</v>
      </c>
      <c r="D27" s="10">
        <f t="shared" ref="D27:D28" si="4">C27/B27*100</f>
        <v>60.305589775954559</v>
      </c>
      <c r="E27" s="14"/>
      <c r="F27" s="4"/>
      <c r="G27" s="4"/>
      <c r="H27" s="4"/>
      <c r="I27" s="4"/>
      <c r="J27" s="4"/>
      <c r="K27" s="4"/>
    </row>
    <row r="28" spans="1:11" s="2" customFormat="1" x14ac:dyDescent="0.25">
      <c r="A28" s="11" t="s">
        <v>31</v>
      </c>
      <c r="B28" s="9">
        <v>15000</v>
      </c>
      <c r="C28" s="20">
        <v>15000</v>
      </c>
      <c r="D28" s="10">
        <f t="shared" si="4"/>
        <v>100</v>
      </c>
      <c r="E28" s="14"/>
      <c r="F28" s="4"/>
      <c r="G28" s="4"/>
      <c r="H28" s="4"/>
      <c r="I28" s="4"/>
      <c r="J28" s="4"/>
      <c r="K28" s="4"/>
    </row>
    <row r="29" spans="1:11" s="2" customFormat="1" x14ac:dyDescent="0.25">
      <c r="A29" s="11" t="s">
        <v>24</v>
      </c>
      <c r="B29" s="9">
        <v>203700</v>
      </c>
      <c r="C29" s="21">
        <v>185870.1</v>
      </c>
      <c r="D29" s="10">
        <v>0</v>
      </c>
      <c r="E29" s="14"/>
      <c r="F29" s="4"/>
      <c r="G29" s="4"/>
      <c r="H29" s="4"/>
      <c r="I29" s="4"/>
      <c r="J29" s="4"/>
      <c r="K29" s="4"/>
    </row>
    <row r="30" spans="1:11" x14ac:dyDescent="0.25">
      <c r="A30" s="11" t="s">
        <v>25</v>
      </c>
      <c r="B30" s="9">
        <v>1490881.14</v>
      </c>
      <c r="C30" s="20">
        <v>274306.8</v>
      </c>
      <c r="D30" s="10">
        <f t="shared" si="3"/>
        <v>18.398971765113348</v>
      </c>
      <c r="E30" s="14"/>
      <c r="F30" s="4"/>
      <c r="G30" s="4"/>
      <c r="H30" s="4"/>
      <c r="I30" s="4"/>
      <c r="J30" s="4"/>
      <c r="K30" s="4"/>
    </row>
    <row r="31" spans="1:11" x14ac:dyDescent="0.25">
      <c r="A31" s="11" t="s">
        <v>26</v>
      </c>
      <c r="B31" s="9">
        <v>563636</v>
      </c>
      <c r="C31" s="9">
        <v>0</v>
      </c>
      <c r="D31" s="10">
        <f t="shared" si="3"/>
        <v>0</v>
      </c>
      <c r="E31" s="14"/>
      <c r="F31" s="4"/>
      <c r="G31" s="4"/>
      <c r="H31" s="4"/>
      <c r="I31" s="4"/>
      <c r="J31" s="4"/>
      <c r="K31" s="4"/>
    </row>
    <row r="32" spans="1:11" x14ac:dyDescent="0.25">
      <c r="A32" s="11" t="s">
        <v>13</v>
      </c>
      <c r="B32" s="9">
        <v>14000</v>
      </c>
      <c r="C32" s="9">
        <v>0</v>
      </c>
      <c r="D32" s="10">
        <f t="shared" si="3"/>
        <v>0</v>
      </c>
      <c r="E32" s="14"/>
      <c r="F32" s="4"/>
      <c r="G32" s="4"/>
      <c r="H32" s="4"/>
      <c r="I32" s="4"/>
      <c r="J32" s="4"/>
      <c r="K32" s="4"/>
    </row>
    <row r="33" spans="1:11" x14ac:dyDescent="0.25">
      <c r="A33" s="15" t="s">
        <v>15</v>
      </c>
      <c r="B33" s="13">
        <f>SUM(B23:B32)</f>
        <v>8637361</v>
      </c>
      <c r="C33" s="13">
        <f>SUM(C23:C32)</f>
        <v>3201341.11</v>
      </c>
      <c r="D33" s="16">
        <f>C33/B33*100</f>
        <v>37.063879928140089</v>
      </c>
      <c r="E33" s="14"/>
      <c r="F33" s="4"/>
      <c r="G33" s="4"/>
      <c r="H33" s="4"/>
      <c r="I33" s="4"/>
      <c r="J33" s="4"/>
      <c r="K33" s="4"/>
    </row>
    <row r="34" spans="1:11" x14ac:dyDescent="0.25">
      <c r="A34" s="17" t="s">
        <v>16</v>
      </c>
      <c r="B34" s="18">
        <f>B21-B33</f>
        <v>0</v>
      </c>
      <c r="C34" s="18">
        <f>C21-C33</f>
        <v>1149526.77</v>
      </c>
      <c r="D34" s="19"/>
      <c r="E34" s="14"/>
      <c r="F34" s="4"/>
      <c r="G34" s="4"/>
      <c r="H34" s="4"/>
      <c r="I34" s="4"/>
      <c r="J34" s="4"/>
      <c r="K34" s="4"/>
    </row>
    <row r="35" spans="1:11" x14ac:dyDescent="0.25">
      <c r="A35" s="14"/>
      <c r="B35" s="14"/>
      <c r="C35" s="14"/>
      <c r="D35" s="14"/>
      <c r="E35" s="14"/>
      <c r="F35" s="4"/>
      <c r="G35" s="4"/>
      <c r="H35" s="4"/>
      <c r="I35" s="4"/>
      <c r="J35" s="4"/>
      <c r="K35" s="4"/>
    </row>
    <row r="36" spans="1:11" s="1" customFormat="1" x14ac:dyDescent="0.25">
      <c r="A36" s="14"/>
      <c r="B36" s="14"/>
      <c r="C36" s="14"/>
      <c r="D36" s="14"/>
      <c r="E36" s="14"/>
      <c r="F36" s="4"/>
      <c r="G36" s="4"/>
      <c r="H36" s="4"/>
      <c r="I36" s="4"/>
      <c r="J36" s="4"/>
      <c r="K36" s="4"/>
    </row>
    <row r="37" spans="1:11" x14ac:dyDescent="0.25">
      <c r="A37" s="14" t="s">
        <v>40</v>
      </c>
      <c r="B37" s="14"/>
      <c r="C37" s="14" t="s">
        <v>39</v>
      </c>
      <c r="D37" s="14"/>
      <c r="E37" s="14"/>
      <c r="F37" s="4"/>
      <c r="G37" s="4"/>
      <c r="H37" s="4"/>
      <c r="I37" s="4"/>
      <c r="J37" s="4"/>
      <c r="K37" s="4"/>
    </row>
    <row r="38" spans="1:11" x14ac:dyDescent="0.25">
      <c r="A38" s="14"/>
      <c r="B38" s="14"/>
      <c r="C38" s="14"/>
      <c r="D38" s="14"/>
      <c r="E38" s="14"/>
      <c r="F38" s="4"/>
      <c r="G38" s="4"/>
      <c r="H38" s="4"/>
      <c r="I38" s="4"/>
      <c r="J38" s="4"/>
      <c r="K38" s="4"/>
    </row>
    <row r="39" spans="1:11" x14ac:dyDescent="0.25">
      <c r="A39" s="14"/>
      <c r="B39" s="14"/>
      <c r="C39" s="14"/>
      <c r="D39" s="14"/>
      <c r="E39" s="14"/>
      <c r="F39" s="4"/>
      <c r="G39" s="4"/>
      <c r="H39" s="4"/>
      <c r="I39" s="4"/>
      <c r="J39" s="4"/>
      <c r="K39" s="4"/>
    </row>
    <row r="40" spans="1:11" x14ac:dyDescent="0.25">
      <c r="A40" s="5" t="s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5" t="s">
        <v>27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8">
    <mergeCell ref="A5:D5"/>
    <mergeCell ref="A6:D6"/>
    <mergeCell ref="A8:D8"/>
    <mergeCell ref="A22:D22"/>
    <mergeCell ref="A1:D1"/>
    <mergeCell ref="A2:D2"/>
    <mergeCell ref="A3:D3"/>
    <mergeCell ref="A4:D4"/>
  </mergeCell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BUH_server</dc:creator>
  <cp:lastModifiedBy>сп</cp:lastModifiedBy>
  <cp:lastPrinted>2020-05-13T09:17:30Z</cp:lastPrinted>
  <dcterms:created xsi:type="dcterms:W3CDTF">2016-02-08T11:51:34Z</dcterms:created>
  <dcterms:modified xsi:type="dcterms:W3CDTF">2022-06-16T06:35:20Z</dcterms:modified>
</cp:coreProperties>
</file>