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5" windowWidth="19320" windowHeight="9735"/>
  </bookViews>
  <sheets>
    <sheet name="апрель" sheetId="1" r:id="rId1"/>
  </sheets>
  <calcPr calcId="144525"/>
</workbook>
</file>

<file path=xl/calcChain.xml><?xml version="1.0" encoding="utf-8"?>
<calcChain xmlns="http://schemas.openxmlformats.org/spreadsheetml/2006/main">
  <c r="C35" i="1" l="1"/>
  <c r="C36" i="1"/>
  <c r="B35" i="1" l="1"/>
  <c r="C9" i="1"/>
  <c r="C22" i="1" s="1"/>
  <c r="D20" i="1" l="1"/>
  <c r="D11" i="1"/>
  <c r="D31" i="1" l="1"/>
  <c r="D17" i="1"/>
  <c r="D19" i="1"/>
  <c r="D28" i="1" l="1"/>
  <c r="B9" i="1"/>
  <c r="D18" i="1"/>
  <c r="D16" i="1"/>
  <c r="B22" i="1" l="1"/>
  <c r="D22" i="1" l="1"/>
  <c r="B36" i="1"/>
  <c r="D9" i="1"/>
  <c r="D30" i="1" l="1"/>
  <c r="D14" i="1" l="1"/>
  <c r="D15" i="1"/>
  <c r="D25" i="1" l="1"/>
  <c r="D26" i="1"/>
  <c r="D10" i="1" l="1"/>
  <c r="D12" i="1"/>
  <c r="D29" i="1" l="1"/>
  <c r="D24" i="1" l="1"/>
  <c r="D27" i="1"/>
  <c r="D32" i="1"/>
  <c r="D33" i="1"/>
  <c r="D34" i="1"/>
  <c r="D13" i="1"/>
  <c r="D21" i="1"/>
  <c r="D35" i="1" l="1"/>
</calcChain>
</file>

<file path=xl/sharedStrings.xml><?xml version="1.0" encoding="utf-8"?>
<sst xmlns="http://schemas.openxmlformats.org/spreadsheetml/2006/main" count="43" uniqueCount="43">
  <si>
    <t/>
  </si>
  <si>
    <t xml:space="preserve"> Месячный отчет</t>
  </si>
  <si>
    <t xml:space="preserve"> об исполнении бюджета</t>
  </si>
  <si>
    <t>Ед.Изм.: руб.</t>
  </si>
  <si>
    <t>Вид дохода</t>
  </si>
  <si>
    <t>Уточ. план на год</t>
  </si>
  <si>
    <t xml:space="preserve">Кассовые расходы </t>
  </si>
  <si>
    <t>% испол-я к плану на год</t>
  </si>
  <si>
    <t>НАЛОГОВЫЕ И НЕНАЛОГОВЫЕ ДОХОДЫ</t>
  </si>
  <si>
    <t>ГОСУДАРСТВЕННАЯ ПОШЛИНА</t>
  </si>
  <si>
    <t>БЕЗВОЗМЕЗДНЫЕ ПОСТУПЛЕНИЯ</t>
  </si>
  <si>
    <t>ДОХОДЫ</t>
  </si>
  <si>
    <t>ИТОГО ДОХОДЫ</t>
  </si>
  <si>
    <t>КУЛЬТУРА, КИНЕМАТОГРАФИЯ</t>
  </si>
  <si>
    <t>РАСХОДЫ</t>
  </si>
  <si>
    <t>ИТОГО РАСХОДЫ</t>
  </si>
  <si>
    <t>ДЕФИЦИТ/ПРОФИЦИТ</t>
  </si>
  <si>
    <t>НАЛОГИ НА ИМУЩЕСТВО</t>
  </si>
  <si>
    <t>НДФЛ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</si>
  <si>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</si>
  <si>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</si>
  <si>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Резервные фонды</t>
  </si>
  <si>
    <t>Мобилизационная и вневойсковая подготовка</t>
  </si>
  <si>
    <t>Дорожное хозяйство (дорожные фонды)</t>
  </si>
  <si>
    <t>Коммунальное хозяйство</t>
  </si>
  <si>
    <t>Благоустройство</t>
  </si>
  <si>
    <t>Другие вопросы в области охраны окружающей среды</t>
  </si>
  <si>
    <t>8(34751) 2-26-18</t>
  </si>
  <si>
    <t>ЕСХН</t>
  </si>
  <si>
    <t>Бюджет сельского поселения Темясовский сельсовет муниципального района Баймакский район Республики Башкортостан</t>
  </si>
  <si>
    <t>Другие вопросы в области национальной экономики</t>
  </si>
  <si>
    <t>ДОХОДЫ ОТ ПРОДАЖИ МАТЕРИАЛЬНЫХ И НЕМАТЕРИАЛЬНЫХ АКТИВОВ</t>
  </si>
  <si>
    <t>ПРОЧИЕ НЕНАЛОГОВЫЕ ДОХОДЫ</t>
  </si>
  <si>
    <t>ДОХОДЫ ОТ ОКАЗАНИЯ ПЛАТНЫХ УСЛУГ И КОМПЕНСАЦИЯ ЗАТРАТ ГОСУДАРСТВА</t>
  </si>
  <si>
    <t xml:space="preserve">ЗЕМЕЛЬНЫЙ НАЛОГ </t>
  </si>
  <si>
    <t>ДОХОДЫ ОТ ИСПОЛЬЗОВАНИЯ ИМУЩЕСТВА,НАХОДЯЩЕГОСЯ В ГОСУДАРСТВЕННОЙ И МУНИЦИПАЛЬНОЙ СОБСТВЕННОСТИ</t>
  </si>
  <si>
    <t>Вр.и.о.главы сельского поселения:</t>
  </si>
  <si>
    <t>ПРОЧИЕ ДОХОДЫ ОТ ИСПОЛЬЗОВАНИЯ ИМУЩЕСТВА И ПРАВ, НАХОДЯЩИХСЯ В ГОСУДАРСВЕННОЙ И МУНИЦИПАЛЬНОЙ СОБСТВЕННОСТИ (ЗА ИСКЛЮЧЕНИЕМ ИМУЩЕСТВА БЮТЖЕТНЫХ И АВТОНОМНЫХ УЧРЕЖДЕНИЙ, А ТАКЖЕ ИМУЩЕСТВА ГОСУДАРСТВЕННЫХ И МУНИЦИПАЛЬНЫХ УНИТАРНЫХ, В ТОМ ЧИСЛЕ КАЗЕННЫХ)</t>
  </si>
  <si>
    <t>Защита населения и территории от ЧС природного и техногенного характера, ПБ</t>
  </si>
  <si>
    <t>Исп. Сынгизова З.Р.</t>
  </si>
  <si>
    <t>ШТРАФЫ</t>
  </si>
  <si>
    <t>на 01 января 2023 года</t>
  </si>
  <si>
    <t>Байрамгулова А.Г.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</si>
</sst>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8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5" fillId="2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center" shrinkToFit="1"/>
    </xf>
    <xf numFmtId="2" fontId="5" fillId="2" borderId="2" xfId="0" applyNumberFormat="1" applyFont="1" applyFill="1" applyBorder="1" applyAlignment="1">
      <alignment horizontal="right" vertical="center" shrinkToFit="1"/>
    </xf>
    <xf numFmtId="0" fontId="5" fillId="2" borderId="2" xfId="0" quotePrefix="1" applyFont="1" applyFill="1" applyBorder="1" applyAlignment="1">
      <alignment horizontal="left" vertical="top" wrapText="1"/>
    </xf>
    <xf numFmtId="4" fontId="5" fillId="2" borderId="5" xfId="0" applyNumberFormat="1" applyFont="1" applyFill="1" applyBorder="1" applyAlignment="1">
      <alignment horizontal="right" vertical="center" shrinkToFit="1"/>
    </xf>
    <xf numFmtId="4" fontId="4" fillId="2" borderId="2" xfId="0" applyNumberFormat="1" applyFont="1" applyFill="1" applyBorder="1" applyAlignment="1">
      <alignment horizontal="right" vertical="center" shrinkToFit="1"/>
    </xf>
    <xf numFmtId="0" fontId="6" fillId="2" borderId="0" xfId="0" applyFont="1" applyFill="1"/>
    <xf numFmtId="0" fontId="7" fillId="2" borderId="2" xfId="0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right" vertical="center" shrinkToFit="1"/>
    </xf>
    <xf numFmtId="0" fontId="5" fillId="2" borderId="2" xfId="0" applyFont="1" applyFill="1" applyBorder="1"/>
    <xf numFmtId="4" fontId="5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/>
    <xf numFmtId="4" fontId="5" fillId="2" borderId="2" xfId="0" applyNumberFormat="1" applyFont="1" applyFill="1" applyBorder="1" applyAlignment="1">
      <alignment vertical="center" shrinkToFit="1"/>
    </xf>
    <xf numFmtId="164" fontId="5" fillId="2" borderId="2" xfId="0" applyNumberFormat="1" applyFont="1" applyFill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5" fillId="2" borderId="6" xfId="0" applyNumberFormat="1" applyFont="1" applyFill="1" applyBorder="1" applyAlignment="1">
      <alignment horizontal="right" vertical="center" shrinkToFit="1"/>
    </xf>
    <xf numFmtId="2" fontId="5" fillId="2" borderId="6" xfId="0" applyNumberFormat="1" applyFont="1" applyFill="1" applyBorder="1" applyAlignment="1">
      <alignment horizontal="right" vertical="center" shrinkToFit="1"/>
    </xf>
    <xf numFmtId="0" fontId="2" fillId="0" borderId="2" xfId="0" applyFont="1" applyBorder="1"/>
    <xf numFmtId="49" fontId="1" fillId="2" borderId="0" xfId="0" applyNumberFormat="1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49" fontId="4" fillId="2" borderId="0" xfId="0" applyNumberFormat="1" applyFont="1" applyFill="1" applyAlignment="1">
      <alignment horizontal="right" vertical="center" shrinkToFit="1"/>
    </xf>
    <xf numFmtId="0" fontId="5" fillId="2" borderId="0" xfId="0" applyFont="1" applyFill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13" workbookViewId="0">
      <selection activeCell="F45" sqref="F45"/>
    </sheetView>
  </sheetViews>
  <sheetFormatPr defaultRowHeight="15" x14ac:dyDescent="0.25"/>
  <cols>
    <col min="1" max="1" width="45.42578125" customWidth="1"/>
    <col min="2" max="3" width="15.5703125" customWidth="1"/>
    <col min="4" max="4" width="9.28515625" customWidth="1"/>
  </cols>
  <sheetData>
    <row r="1" spans="1:11" x14ac:dyDescent="0.25">
      <c r="A1" s="29" t="s">
        <v>1</v>
      </c>
      <c r="B1" s="30"/>
      <c r="C1" s="30"/>
      <c r="D1" s="30"/>
      <c r="E1" s="3"/>
      <c r="F1" s="4"/>
      <c r="G1" s="4"/>
      <c r="H1" s="4"/>
      <c r="I1" s="4"/>
      <c r="J1" s="4"/>
      <c r="K1" s="4"/>
    </row>
    <row r="2" spans="1:11" x14ac:dyDescent="0.25">
      <c r="A2" s="29" t="s">
        <v>2</v>
      </c>
      <c r="B2" s="30"/>
      <c r="C2" s="30"/>
      <c r="D2" s="30"/>
      <c r="E2" s="3"/>
      <c r="F2" s="4"/>
      <c r="G2" s="4"/>
      <c r="H2" s="4"/>
      <c r="I2" s="4"/>
      <c r="J2" s="4"/>
      <c r="K2" s="4"/>
    </row>
    <row r="3" spans="1:11" x14ac:dyDescent="0.25">
      <c r="A3" s="29" t="s">
        <v>29</v>
      </c>
      <c r="B3" s="30"/>
      <c r="C3" s="30"/>
      <c r="D3" s="30"/>
      <c r="E3" s="3"/>
      <c r="F3" s="4"/>
      <c r="G3" s="4"/>
      <c r="H3" s="4"/>
      <c r="I3" s="4"/>
      <c r="J3" s="4"/>
      <c r="K3" s="4"/>
    </row>
    <row r="4" spans="1:11" x14ac:dyDescent="0.25">
      <c r="A4" s="29" t="s">
        <v>41</v>
      </c>
      <c r="B4" s="30"/>
      <c r="C4" s="30"/>
      <c r="D4" s="30"/>
      <c r="E4" s="3"/>
      <c r="F4" s="4"/>
      <c r="G4" s="4"/>
      <c r="H4" s="4"/>
      <c r="I4" s="4"/>
      <c r="J4" s="4"/>
      <c r="K4" s="4"/>
    </row>
    <row r="5" spans="1:11" x14ac:dyDescent="0.25">
      <c r="A5" s="29" t="s">
        <v>0</v>
      </c>
      <c r="B5" s="30"/>
      <c r="C5" s="30"/>
      <c r="D5" s="30"/>
      <c r="E5" s="3"/>
      <c r="F5" s="4"/>
      <c r="G5" s="4"/>
      <c r="H5" s="4"/>
      <c r="I5" s="4"/>
      <c r="J5" s="4"/>
      <c r="K5" s="4"/>
    </row>
    <row r="6" spans="1:11" x14ac:dyDescent="0.25">
      <c r="A6" s="31" t="s">
        <v>3</v>
      </c>
      <c r="B6" s="32"/>
      <c r="C6" s="32"/>
      <c r="D6" s="32"/>
      <c r="E6" s="6"/>
      <c r="F6" s="4"/>
      <c r="G6" s="4"/>
      <c r="H6" s="4"/>
      <c r="I6" s="4"/>
      <c r="J6" s="4"/>
      <c r="K6" s="4"/>
    </row>
    <row r="7" spans="1:11" ht="30" customHeight="1" x14ac:dyDescent="0.25">
      <c r="A7" s="7" t="s">
        <v>4</v>
      </c>
      <c r="B7" s="7" t="s">
        <v>5</v>
      </c>
      <c r="C7" s="7" t="s">
        <v>6</v>
      </c>
      <c r="D7" s="7" t="s">
        <v>7</v>
      </c>
      <c r="E7" s="6"/>
      <c r="F7" s="4"/>
      <c r="G7" s="4"/>
      <c r="H7" s="4"/>
      <c r="I7" s="4"/>
      <c r="J7" s="4"/>
      <c r="K7" s="4"/>
    </row>
    <row r="8" spans="1:11" ht="15.75" customHeight="1" x14ac:dyDescent="0.25">
      <c r="A8" s="33" t="s">
        <v>11</v>
      </c>
      <c r="B8" s="34"/>
      <c r="C8" s="34"/>
      <c r="D8" s="35"/>
      <c r="E8" s="6"/>
      <c r="F8" s="4"/>
      <c r="G8" s="4"/>
      <c r="H8" s="4"/>
      <c r="I8" s="4"/>
      <c r="J8" s="4"/>
      <c r="K8" s="4"/>
    </row>
    <row r="9" spans="1:11" x14ac:dyDescent="0.25">
      <c r="A9" s="8" t="s">
        <v>8</v>
      </c>
      <c r="B9" s="9">
        <f>B10+B11+B12+B13+B14+B15+B16+B17+B18+B19</f>
        <v>3679425</v>
      </c>
      <c r="C9" s="9">
        <f>C10+C11+C12+C13+C14+C15+C16+C17+C18+C19+C20</f>
        <v>2762637.43</v>
      </c>
      <c r="D9" s="10">
        <f t="shared" ref="D9:D15" si="0">C9/B9*100</f>
        <v>75.083401074896216</v>
      </c>
      <c r="E9" s="6"/>
      <c r="F9" s="4"/>
      <c r="G9" s="4"/>
      <c r="H9" s="4"/>
      <c r="I9" s="4"/>
      <c r="J9" s="4"/>
      <c r="K9" s="4"/>
    </row>
    <row r="10" spans="1:11" x14ac:dyDescent="0.25">
      <c r="A10" s="8" t="s">
        <v>18</v>
      </c>
      <c r="B10" s="9">
        <v>377600</v>
      </c>
      <c r="C10" s="20">
        <v>498808.12</v>
      </c>
      <c r="D10" s="10">
        <f t="shared" si="0"/>
        <v>132.09960805084745</v>
      </c>
      <c r="E10" s="6"/>
      <c r="F10" s="4"/>
      <c r="G10" s="4"/>
      <c r="H10" s="4"/>
      <c r="I10" s="4"/>
      <c r="J10" s="4"/>
      <c r="K10" s="4"/>
    </row>
    <row r="11" spans="1:11" s="1" customFormat="1" x14ac:dyDescent="0.25">
      <c r="A11" s="11" t="s">
        <v>17</v>
      </c>
      <c r="B11" s="9">
        <v>650000</v>
      </c>
      <c r="C11" s="9">
        <v>220169.93</v>
      </c>
      <c r="D11" s="10">
        <f t="shared" si="0"/>
        <v>33.872296923076924</v>
      </c>
      <c r="E11" s="6"/>
      <c r="F11" s="4"/>
      <c r="G11" s="4"/>
      <c r="H11" s="4"/>
      <c r="I11" s="4"/>
      <c r="J11" s="4"/>
      <c r="K11" s="4"/>
    </row>
    <row r="12" spans="1:11" s="2" customFormat="1" x14ac:dyDescent="0.25">
      <c r="A12" s="8" t="s">
        <v>34</v>
      </c>
      <c r="B12" s="9">
        <v>1814600</v>
      </c>
      <c r="C12" s="9">
        <v>1474249.28</v>
      </c>
      <c r="D12" s="10">
        <f t="shared" ref="D12" si="1">C12/B12*100</f>
        <v>81.243760608398546</v>
      </c>
      <c r="E12" s="6"/>
      <c r="F12" s="4"/>
      <c r="G12" s="4"/>
      <c r="H12" s="4"/>
      <c r="I12" s="4"/>
      <c r="J12" s="4"/>
      <c r="K12" s="4"/>
    </row>
    <row r="13" spans="1:11" x14ac:dyDescent="0.25">
      <c r="A13" s="8" t="s">
        <v>9</v>
      </c>
      <c r="B13" s="9">
        <v>40000</v>
      </c>
      <c r="C13" s="9">
        <v>51000</v>
      </c>
      <c r="D13" s="10">
        <f t="shared" si="0"/>
        <v>127.49999999999999</v>
      </c>
      <c r="E13" s="6"/>
      <c r="F13" s="4"/>
      <c r="G13" s="4"/>
      <c r="H13" s="4"/>
      <c r="I13" s="4"/>
      <c r="J13" s="4"/>
      <c r="K13" s="4"/>
    </row>
    <row r="14" spans="1:11" ht="21.75" customHeight="1" x14ac:dyDescent="0.25">
      <c r="A14" s="8" t="s">
        <v>28</v>
      </c>
      <c r="B14" s="9">
        <v>60000</v>
      </c>
      <c r="C14" s="9">
        <v>122112.88</v>
      </c>
      <c r="D14" s="10">
        <f t="shared" si="0"/>
        <v>203.52146666666667</v>
      </c>
      <c r="E14" s="6"/>
      <c r="F14" s="4"/>
      <c r="G14" s="4"/>
      <c r="H14" s="4"/>
      <c r="I14" s="4"/>
      <c r="J14" s="4"/>
      <c r="K14" s="4"/>
    </row>
    <row r="15" spans="1:11" s="2" customFormat="1" ht="24.75" customHeight="1" x14ac:dyDescent="0.25">
      <c r="A15" s="8" t="s">
        <v>32</v>
      </c>
      <c r="B15" s="12">
        <v>150000</v>
      </c>
      <c r="C15" s="9">
        <v>0</v>
      </c>
      <c r="D15" s="10">
        <f t="shared" si="0"/>
        <v>0</v>
      </c>
      <c r="E15" s="6"/>
      <c r="F15" s="4"/>
      <c r="G15" s="4"/>
      <c r="H15" s="4"/>
      <c r="I15" s="4"/>
      <c r="J15" s="4"/>
      <c r="K15" s="4"/>
    </row>
    <row r="16" spans="1:11" s="2" customFormat="1" ht="24.75" customHeight="1" x14ac:dyDescent="0.25">
      <c r="A16" s="8" t="s">
        <v>33</v>
      </c>
      <c r="B16" s="9">
        <v>20000</v>
      </c>
      <c r="C16" s="9">
        <v>190698.98</v>
      </c>
      <c r="D16" s="10">
        <f>C16/B16*100</f>
        <v>953.49490000000014</v>
      </c>
      <c r="E16" s="6"/>
      <c r="F16" s="4"/>
      <c r="G16" s="4"/>
      <c r="H16" s="4"/>
      <c r="I16" s="4"/>
      <c r="J16" s="4"/>
      <c r="K16" s="4"/>
    </row>
    <row r="17" spans="1:11" s="2" customFormat="1" ht="24.75" customHeight="1" x14ac:dyDescent="0.25">
      <c r="A17" s="8" t="s">
        <v>31</v>
      </c>
      <c r="B17" s="9">
        <v>500000</v>
      </c>
      <c r="C17" s="9">
        <v>0</v>
      </c>
      <c r="D17" s="10">
        <f>C17/B17*100</f>
        <v>0</v>
      </c>
      <c r="E17" s="6"/>
      <c r="F17" s="4"/>
      <c r="G17" s="4"/>
      <c r="H17" s="4"/>
      <c r="I17" s="4"/>
      <c r="J17" s="4"/>
      <c r="K17" s="4"/>
    </row>
    <row r="18" spans="1:11" s="2" customFormat="1" ht="24.75" customHeight="1" x14ac:dyDescent="0.25">
      <c r="A18" s="8" t="s">
        <v>35</v>
      </c>
      <c r="B18" s="9">
        <v>67225</v>
      </c>
      <c r="C18" s="9">
        <v>195127.87</v>
      </c>
      <c r="D18" s="10">
        <f t="shared" ref="D18" si="2">C18/B18*100</f>
        <v>290.26087021197469</v>
      </c>
      <c r="E18" s="6"/>
      <c r="F18" s="4"/>
      <c r="G18" s="4"/>
      <c r="H18" s="4"/>
      <c r="I18" s="4"/>
      <c r="J18" s="4"/>
      <c r="K18" s="4"/>
    </row>
    <row r="19" spans="1:11" s="2" customFormat="1" ht="79.5" customHeight="1" x14ac:dyDescent="0.25">
      <c r="A19" s="22" t="s">
        <v>37</v>
      </c>
      <c r="B19" s="26">
        <v>0</v>
      </c>
      <c r="C19" s="26">
        <v>7470.37</v>
      </c>
      <c r="D19" s="27" t="e">
        <f>C19/B19*100</f>
        <v>#DIV/0!</v>
      </c>
      <c r="E19" s="6"/>
      <c r="F19" s="4"/>
      <c r="G19" s="4"/>
      <c r="H19" s="4"/>
      <c r="I19" s="4"/>
      <c r="J19" s="4"/>
      <c r="K19" s="4"/>
    </row>
    <row r="20" spans="1:11" x14ac:dyDescent="0.25">
      <c r="A20" s="28" t="s">
        <v>40</v>
      </c>
      <c r="B20" s="26">
        <v>0</v>
      </c>
      <c r="C20" s="26">
        <v>3000</v>
      </c>
      <c r="D20" s="27" t="e">
        <f>C20/B20*100</f>
        <v>#DIV/0!</v>
      </c>
      <c r="E20" s="6"/>
      <c r="F20" s="4"/>
      <c r="G20" s="4"/>
      <c r="H20" s="4"/>
      <c r="I20" s="4"/>
      <c r="J20" s="4"/>
      <c r="K20" s="4"/>
    </row>
    <row r="21" spans="1:11" x14ac:dyDescent="0.25">
      <c r="A21" s="8" t="s">
        <v>10</v>
      </c>
      <c r="B21" s="9">
        <v>7021446</v>
      </c>
      <c r="C21" s="9">
        <v>7021446</v>
      </c>
      <c r="D21" s="10">
        <f>C21/B21*100</f>
        <v>100</v>
      </c>
      <c r="E21" s="6"/>
      <c r="F21" s="4"/>
      <c r="G21" s="4"/>
      <c r="H21" s="4"/>
      <c r="I21" s="4"/>
      <c r="J21" s="4"/>
      <c r="K21" s="4"/>
    </row>
    <row r="22" spans="1:11" x14ac:dyDescent="0.25">
      <c r="A22" s="7" t="s">
        <v>12</v>
      </c>
      <c r="B22" s="13">
        <f>B9+B21</f>
        <v>10700871</v>
      </c>
      <c r="C22" s="13">
        <f>C9+C21</f>
        <v>9784083.4299999997</v>
      </c>
      <c r="D22" s="10">
        <f>C22/B22*100</f>
        <v>91.432589272405949</v>
      </c>
      <c r="E22" s="6"/>
      <c r="F22" s="4"/>
      <c r="G22" s="4"/>
      <c r="H22" s="4"/>
      <c r="I22" s="4"/>
      <c r="J22" s="4"/>
      <c r="K22" s="4"/>
    </row>
    <row r="23" spans="1:11" x14ac:dyDescent="0.25">
      <c r="A23" s="23" t="s">
        <v>14</v>
      </c>
      <c r="B23" s="24"/>
      <c r="C23" s="24"/>
      <c r="D23" s="25"/>
      <c r="E23" s="14"/>
      <c r="F23" s="4"/>
      <c r="G23" s="4"/>
      <c r="H23" s="4"/>
      <c r="I23" s="4"/>
      <c r="J23" s="4"/>
      <c r="K23" s="4"/>
    </row>
    <row r="24" spans="1:11" ht="22.5" x14ac:dyDescent="0.25">
      <c r="A24" s="11" t="s">
        <v>19</v>
      </c>
      <c r="B24" s="21">
        <v>1083429.27</v>
      </c>
      <c r="C24" s="9">
        <v>1073409.6299999999</v>
      </c>
      <c r="D24" s="10">
        <f>C24/B24*100</f>
        <v>99.07519205199246</v>
      </c>
      <c r="E24" s="14"/>
      <c r="F24" s="4"/>
      <c r="G24" s="4"/>
      <c r="H24" s="4"/>
      <c r="I24" s="4"/>
      <c r="J24" s="4"/>
      <c r="K24" s="4"/>
    </row>
    <row r="25" spans="1:11" ht="33.75" x14ac:dyDescent="0.25">
      <c r="A25" s="11" t="s">
        <v>20</v>
      </c>
      <c r="B25" s="9">
        <v>3467926.16</v>
      </c>
      <c r="C25" s="9">
        <v>3338993.08</v>
      </c>
      <c r="D25" s="10">
        <f t="shared" ref="D25:D26" si="3">C25/B25*100</f>
        <v>96.282127298811915</v>
      </c>
      <c r="E25" s="14"/>
      <c r="F25" s="4"/>
      <c r="G25" s="4"/>
      <c r="H25" s="4"/>
      <c r="I25" s="4"/>
      <c r="J25" s="4"/>
      <c r="K25" s="4"/>
    </row>
    <row r="26" spans="1:11" x14ac:dyDescent="0.25">
      <c r="A26" s="11" t="s">
        <v>21</v>
      </c>
      <c r="B26" s="9">
        <v>3000</v>
      </c>
      <c r="C26" s="9"/>
      <c r="D26" s="10">
        <f t="shared" si="3"/>
        <v>0</v>
      </c>
      <c r="E26" s="14"/>
      <c r="F26" s="4"/>
      <c r="G26" s="4"/>
      <c r="H26" s="4"/>
      <c r="I26" s="4"/>
      <c r="J26" s="4"/>
      <c r="K26" s="4"/>
    </row>
    <row r="27" spans="1:11" s="2" customFormat="1" x14ac:dyDescent="0.25">
      <c r="A27" s="11" t="s">
        <v>22</v>
      </c>
      <c r="B27" s="9">
        <v>441982</v>
      </c>
      <c r="C27" s="9">
        <v>441982</v>
      </c>
      <c r="D27" s="10">
        <f t="shared" ref="D27" si="4">C27/B27*100</f>
        <v>100</v>
      </c>
      <c r="E27" s="14"/>
      <c r="F27" s="4"/>
      <c r="G27" s="4"/>
      <c r="H27" s="4"/>
      <c r="I27" s="4"/>
      <c r="J27" s="4"/>
      <c r="K27" s="4"/>
    </row>
    <row r="28" spans="1:11" s="2" customFormat="1" ht="22.5" x14ac:dyDescent="0.25">
      <c r="A28" s="11" t="s">
        <v>38</v>
      </c>
      <c r="B28" s="9">
        <v>163200</v>
      </c>
      <c r="C28" s="9">
        <v>163200</v>
      </c>
      <c r="D28" s="10">
        <f t="shared" ref="D28" si="5">C28/B28*100</f>
        <v>100</v>
      </c>
      <c r="E28" s="14"/>
      <c r="F28" s="4"/>
      <c r="G28" s="4"/>
      <c r="H28" s="4"/>
      <c r="I28" s="4"/>
      <c r="J28" s="4"/>
      <c r="K28" s="4"/>
    </row>
    <row r="29" spans="1:11" s="2" customFormat="1" x14ac:dyDescent="0.25">
      <c r="A29" s="11" t="s">
        <v>23</v>
      </c>
      <c r="B29" s="9">
        <v>2184500</v>
      </c>
      <c r="C29" s="9">
        <v>2184102.87</v>
      </c>
      <c r="D29" s="10">
        <f t="shared" ref="D29:D31" si="6">C29/B29*100</f>
        <v>99.981820553902494</v>
      </c>
      <c r="E29" s="14"/>
      <c r="F29" s="4"/>
      <c r="G29" s="4"/>
      <c r="H29" s="4"/>
      <c r="I29" s="4"/>
      <c r="J29" s="4"/>
      <c r="K29" s="4"/>
    </row>
    <row r="30" spans="1:11" x14ac:dyDescent="0.25">
      <c r="A30" s="11" t="s">
        <v>30</v>
      </c>
      <c r="B30" s="9">
        <v>15000</v>
      </c>
      <c r="C30" s="9">
        <v>15000</v>
      </c>
      <c r="D30" s="10">
        <f t="shared" si="6"/>
        <v>100</v>
      </c>
      <c r="E30" s="14"/>
      <c r="F30" s="4"/>
      <c r="G30" s="4"/>
      <c r="H30" s="4"/>
      <c r="I30" s="4"/>
      <c r="J30" s="4"/>
      <c r="K30" s="4"/>
    </row>
    <row r="31" spans="1:11" x14ac:dyDescent="0.25">
      <c r="A31" s="11" t="s">
        <v>24</v>
      </c>
      <c r="B31" s="9">
        <v>290200</v>
      </c>
      <c r="C31" s="9">
        <v>290200</v>
      </c>
      <c r="D31" s="10">
        <f t="shared" si="6"/>
        <v>100</v>
      </c>
      <c r="E31" s="14"/>
      <c r="F31" s="4"/>
      <c r="G31" s="4"/>
      <c r="H31" s="4"/>
      <c r="I31" s="4"/>
      <c r="J31" s="4"/>
      <c r="K31" s="4"/>
    </row>
    <row r="32" spans="1:11" x14ac:dyDescent="0.25">
      <c r="A32" s="11" t="s">
        <v>25</v>
      </c>
      <c r="B32" s="9">
        <v>1916497.57</v>
      </c>
      <c r="C32" s="9">
        <v>1914931.05</v>
      </c>
      <c r="D32" s="10">
        <f>C32/B32*100</f>
        <v>99.918261310396545</v>
      </c>
      <c r="E32" s="14"/>
      <c r="F32" s="4"/>
      <c r="G32" s="4"/>
      <c r="H32" s="4"/>
      <c r="I32" s="4"/>
      <c r="J32" s="4"/>
      <c r="K32" s="4"/>
    </row>
    <row r="33" spans="1:11" x14ac:dyDescent="0.25">
      <c r="A33" s="11" t="s">
        <v>26</v>
      </c>
      <c r="B33" s="9">
        <v>363636</v>
      </c>
      <c r="C33" s="9">
        <v>363632.57</v>
      </c>
      <c r="D33" s="10">
        <f>C33/B33*100</f>
        <v>99.999056749056749</v>
      </c>
      <c r="E33" s="14"/>
      <c r="F33" s="4"/>
      <c r="G33" s="4"/>
      <c r="H33" s="4"/>
      <c r="I33" s="4"/>
      <c r="J33" s="4"/>
      <c r="K33" s="4"/>
    </row>
    <row r="34" spans="1:11" x14ac:dyDescent="0.25">
      <c r="A34" s="11" t="s">
        <v>13</v>
      </c>
      <c r="B34" s="9">
        <v>36000</v>
      </c>
      <c r="C34" s="9">
        <v>36000</v>
      </c>
      <c r="D34" s="10">
        <f>C34/B34*100</f>
        <v>100</v>
      </c>
      <c r="E34" s="14"/>
      <c r="F34" s="4"/>
      <c r="G34" s="4"/>
      <c r="H34" s="4"/>
      <c r="I34" s="4"/>
      <c r="J34" s="4"/>
      <c r="K34" s="4"/>
    </row>
    <row r="35" spans="1:11" x14ac:dyDescent="0.25">
      <c r="A35" s="15" t="s">
        <v>15</v>
      </c>
      <c r="B35" s="13">
        <f>SUM(B24+B25+B26+B27+B28+B29+B30+B31+B32+B33+B34)</f>
        <v>9965371</v>
      </c>
      <c r="C35" s="13">
        <f>C24+C25+C26+C27+C28+C29+C30+C31+C32+C33+C34</f>
        <v>9821451.2000000011</v>
      </c>
      <c r="D35" s="16">
        <f>C35/B35*100</f>
        <v>98.555800882877335</v>
      </c>
      <c r="E35" s="14"/>
      <c r="F35" s="4"/>
      <c r="G35" s="4"/>
      <c r="H35" s="4"/>
      <c r="I35" s="4"/>
      <c r="J35" s="4"/>
      <c r="K35" s="4"/>
    </row>
    <row r="36" spans="1:11" s="1" customFormat="1" x14ac:dyDescent="0.25">
      <c r="A36" s="17" t="s">
        <v>16</v>
      </c>
      <c r="B36" s="18">
        <f>B22-B35</f>
        <v>735500</v>
      </c>
      <c r="C36" s="18">
        <f>C22-C35</f>
        <v>-37367.770000001416</v>
      </c>
      <c r="D36" s="19"/>
      <c r="E36" s="14"/>
      <c r="F36" s="4"/>
      <c r="G36" s="4"/>
      <c r="H36" s="4"/>
      <c r="I36" s="4"/>
      <c r="J36" s="4"/>
      <c r="K36" s="4"/>
    </row>
    <row r="37" spans="1:11" x14ac:dyDescent="0.25">
      <c r="A37" s="14" t="s">
        <v>36</v>
      </c>
      <c r="B37" s="14"/>
      <c r="C37" s="14" t="s">
        <v>42</v>
      </c>
      <c r="D37" s="14"/>
      <c r="E37" s="14"/>
      <c r="F37" s="4"/>
      <c r="G37" s="4"/>
      <c r="H37" s="4"/>
      <c r="I37" s="4"/>
      <c r="J37" s="4"/>
      <c r="K37" s="4"/>
    </row>
    <row r="38" spans="1:11" x14ac:dyDescent="0.25">
      <c r="A38" s="14"/>
      <c r="B38" s="14"/>
      <c r="C38" s="14"/>
      <c r="D38" s="14"/>
      <c r="E38" s="14"/>
      <c r="F38" s="4"/>
      <c r="G38" s="4"/>
      <c r="H38" s="4"/>
      <c r="I38" s="4"/>
      <c r="J38" s="4"/>
      <c r="K38" s="4"/>
    </row>
    <row r="39" spans="1:11" x14ac:dyDescent="0.25">
      <c r="A39" s="14"/>
      <c r="B39" s="14"/>
      <c r="C39" s="14"/>
      <c r="D39" s="14"/>
      <c r="E39" s="14"/>
      <c r="F39" s="4"/>
      <c r="G39" s="4"/>
      <c r="H39" s="4"/>
      <c r="I39" s="4"/>
      <c r="J39" s="4"/>
      <c r="K39" s="4"/>
    </row>
    <row r="40" spans="1:11" x14ac:dyDescent="0.25">
      <c r="A40" s="5" t="s">
        <v>39</v>
      </c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5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E42" s="4"/>
      <c r="F42" s="4"/>
      <c r="G42" s="4"/>
      <c r="H42" s="4"/>
      <c r="I42" s="4"/>
      <c r="J42" s="4"/>
      <c r="K42" s="4"/>
    </row>
  </sheetData>
  <mergeCells count="7">
    <mergeCell ref="A5:D5"/>
    <mergeCell ref="A6:D6"/>
    <mergeCell ref="A8:D8"/>
    <mergeCell ref="A1:D1"/>
    <mergeCell ref="A2:D2"/>
    <mergeCell ref="A3:D3"/>
    <mergeCell ref="A4:D4"/>
  </mergeCells>
  <pageMargins left="0.70866141732283472" right="0.70866141732283472" top="0.55118110236220474" bottom="0.55118110236220474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апрель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BUH_server</dc:creator>
  <cp:lastModifiedBy>Admin</cp:lastModifiedBy>
  <cp:lastPrinted>2020-05-13T09:17:30Z</cp:lastPrinted>
  <dcterms:created xsi:type="dcterms:W3CDTF">2016-02-08T11:51:34Z</dcterms:created>
  <dcterms:modified xsi:type="dcterms:W3CDTF">2023-01-11T08:41:59Z</dcterms:modified>
</cp:coreProperties>
</file>